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" sheetId="1" r:id="rId1"/>
  </sheets>
  <definedNames>
    <definedName name="_xlnm.Print_Area" localSheetId="0">лист!$A$1:$F$43</definedName>
  </definedNames>
  <calcPr calcId="124519" iterate="1"/>
</workbook>
</file>

<file path=xl/calcChain.xml><?xml version="1.0" encoding="utf-8"?>
<calcChain xmlns="http://schemas.openxmlformats.org/spreadsheetml/2006/main">
  <c r="C27" i="1"/>
  <c r="F9" l="1"/>
  <c r="F10"/>
  <c r="F11"/>
  <c r="F12"/>
  <c r="F14"/>
  <c r="F15"/>
  <c r="F17"/>
  <c r="F18"/>
  <c r="F19"/>
  <c r="C13"/>
  <c r="D13"/>
  <c r="F13" s="1"/>
  <c r="F42"/>
  <c r="E42"/>
  <c r="F41"/>
  <c r="E41"/>
  <c r="E40"/>
  <c r="F39"/>
  <c r="E39"/>
  <c r="D38"/>
  <c r="C38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D21"/>
  <c r="C21"/>
  <c r="E20"/>
  <c r="E19"/>
  <c r="E18"/>
  <c r="E17"/>
  <c r="D16"/>
  <c r="C16"/>
  <c r="E15"/>
  <c r="E14"/>
  <c r="E12"/>
  <c r="E11"/>
  <c r="E10"/>
  <c r="E9"/>
  <c r="F8"/>
  <c r="E8"/>
  <c r="F7"/>
  <c r="E7"/>
  <c r="F6"/>
  <c r="E6"/>
  <c r="C5"/>
  <c r="F38" l="1"/>
  <c r="F21"/>
  <c r="E16"/>
  <c r="E21"/>
  <c r="D5"/>
  <c r="D37" s="1"/>
  <c r="F16"/>
  <c r="E38"/>
  <c r="C37"/>
  <c r="C43" s="1"/>
  <c r="E13"/>
  <c r="E5" l="1"/>
  <c r="F5"/>
  <c r="F37"/>
  <c r="D43"/>
  <c r="E37"/>
  <c r="E43" l="1"/>
  <c r="F43"/>
</calcChain>
</file>

<file path=xl/sharedStrings.xml><?xml version="1.0" encoding="utf-8"?>
<sst xmlns="http://schemas.openxmlformats.org/spreadsheetml/2006/main" count="51" uniqueCount="50">
  <si>
    <t>Приложение 2</t>
  </si>
  <si>
    <t>(тыс. рублей)</t>
  </si>
  <si>
    <t>№ п/п</t>
  </si>
  <si>
    <t>Наименование показателей</t>
  </si>
  <si>
    <t>Отклонение</t>
  </si>
  <si>
    <t>Темп роста (%)</t>
  </si>
  <si>
    <t>Налоговые доходы</t>
  </si>
  <si>
    <t>Налог на доходы физических лиц</t>
  </si>
  <si>
    <t>Акцизы по подакцизным товарам (продукции)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</si>
  <si>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</si>
  <si>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</si>
  <si>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</si>
  <si>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Налог, взимаемый в связи с применением патентной системы</t>
  </si>
  <si>
    <t>Налог на имущество физических лиц</t>
  </si>
  <si>
    <t>Земельный налог, в т.ч.:</t>
  </si>
  <si>
    <t>юридические лица</t>
  </si>
  <si>
    <t>физические лица</t>
  </si>
  <si>
    <t>Государственная пошлина, в т.ч.:</t>
  </si>
  <si>
    <t>по делам, рассматр. в судах общ. юрисдикции</t>
  </si>
  <si>
    <t>за выдачу разрешения на уст.рекламной конструкции</t>
  </si>
  <si>
    <t>за выдачу разрешения на перевозку грузов</t>
  </si>
  <si>
    <t>Задолженность и перерасчеты по отмененным налогам, сборам и иным обязательным платежам</t>
  </si>
  <si>
    <t>Неналоговые доходы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</si>
  <si>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</si>
  <si>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</si>
  <si>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13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</si>
  <si>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</si>
  <si>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</si>
  <si>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</si>
  <si>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Прочие поступления от использования  имущества, находящегося в собственности городских округов, в т.ч.:</t>
  </si>
  <si>
    <t>плата по договорам и плата за право заключения договора на установку и эксплуатацию рекламной конструкции</t>
  </si>
  <si>
    <t>плата за найм жил. помещений</t>
  </si>
  <si>
    <t>Плата за негативное воздействие на окружающую среду</t>
  </si>
  <si>
    <t xml:space="preserve">Прочие доходы от оказания платных услуг (работ) получателями средств бюджетов городских округов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</si>
  <si>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</si>
  <si>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</si>
  <si>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</si>
  <si>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Штрафные санкции, возмещение ущерба</t>
  </si>
  <si>
    <t>Прочие неналоговые доходы</t>
  </si>
  <si>
    <t>Итого налоговые и неналоговые доходы</t>
  </si>
  <si>
    <t>Безвозмездные перечисления</t>
  </si>
  <si>
    <t xml:space="preserve">из них:                                                                                                                                                                                                  Безвозмездные поступления от других бюджетов </t>
  </si>
  <si>
    <t>Безвозмездные поступления от государственных (муниципальных) организаций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</si>
  <si>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</si>
  <si>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Возврат остатков прошлых лет субсидий и субвенций из бюджетов городских округов</t>
  </si>
  <si>
    <t>Всего доходов</t>
  </si>
  <si>
    <t>-</t>
  </si>
  <si>
    <t xml:space="preserve">Сравнительный анализ поступления доходов в бюджет города Ставрополя за 9 месяцев 2022-2023 гг.                                                                                                                                 </t>
  </si>
  <si>
    <t>Поступило за 9 месяцев                                                                 2022 года</t>
  </si>
  <si>
    <t>Поступило за 9 месяцев                                               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</si>
</sst>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theme="1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3" fontId="3" fillId="0" borderId="6" xfId="0" applyNumberFormat="1" applyFont="1" applyBorder="1"/>
    <xf numFmtId="164" fontId="3" fillId="0" borderId="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3" fontId="2" fillId="2" borderId="9" xfId="0" applyNumberFormat="1" applyFont="1" applyFill="1" applyBorder="1"/>
    <xf numFmtId="3" fontId="2" fillId="3" borderId="9" xfId="0" applyNumberFormat="1" applyFont="1" applyFill="1" applyBorder="1"/>
    <xf numFmtId="3" fontId="2" fillId="0" borderId="6" xfId="0" applyNumberFormat="1" applyFont="1" applyBorder="1"/>
    <xf numFmtId="164" fontId="2" fillId="0" borderId="7" xfId="0" applyNumberFormat="1" applyFont="1" applyBorder="1"/>
    <xf numFmtId="3" fontId="2" fillId="0" borderId="9" xfId="0" applyNumberFormat="1" applyFont="1" applyBorder="1"/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/>
    <xf numFmtId="0" fontId="6" fillId="0" borderId="9" xfId="0" applyFont="1" applyBorder="1" applyAlignment="1">
      <alignment wrapText="1"/>
    </xf>
    <xf numFmtId="3" fontId="7" fillId="2" borderId="9" xfId="0" applyNumberFormat="1" applyFont="1" applyFill="1" applyBorder="1"/>
    <xf numFmtId="3" fontId="7" fillId="3" borderId="9" xfId="0" applyNumberFormat="1" applyFont="1" applyFill="1" applyBorder="1"/>
    <xf numFmtId="3" fontId="7" fillId="0" borderId="6" xfId="0" applyNumberFormat="1" applyFont="1" applyBorder="1"/>
    <xf numFmtId="164" fontId="7" fillId="0" borderId="7" xfId="0" applyNumberFormat="1" applyFont="1" applyBorder="1"/>
    <xf numFmtId="0" fontId="8" fillId="0" borderId="0" xfId="0" applyFont="1"/>
    <xf numFmtId="3" fontId="7" fillId="0" borderId="9" xfId="0" applyNumberFormat="1" applyFont="1" applyBorder="1"/>
    <xf numFmtId="0" fontId="7" fillId="0" borderId="9" xfId="0" applyFont="1" applyBorder="1"/>
    <xf numFmtId="0" fontId="2" fillId="0" borderId="9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3" fontId="3" fillId="0" borderId="9" xfId="0" applyNumberFormat="1" applyFont="1" applyBorder="1"/>
    <xf numFmtId="49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3" fontId="2" fillId="4" borderId="9" xfId="0" applyNumberFormat="1" applyFont="1" applyFill="1" applyBorder="1"/>
    <xf numFmtId="0" fontId="5" fillId="0" borderId="9" xfId="0" applyFont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2" fillId="3" borderId="9" xfId="0" applyFont="1" applyFill="1" applyBorder="1"/>
    <xf numFmtId="3" fontId="2" fillId="0" borderId="12" xfId="0" applyNumberFormat="1" applyFont="1" applyBorder="1"/>
    <xf numFmtId="3" fontId="3" fillId="0" borderId="15" xfId="0" applyNumberFormat="1" applyFont="1" applyBorder="1"/>
    <xf numFmtId="3" fontId="3" fillId="0" borderId="14" xfId="0" applyNumberFormat="1" applyFont="1" applyBorder="1"/>
    <xf numFmtId="164" fontId="3" fillId="0" borderId="16" xfId="0" applyNumberFormat="1" applyFont="1" applyBorder="1"/>
    <xf numFmtId="4" fontId="7" fillId="0" borderId="9" xfId="0" applyNumberFormat="1" applyFont="1" applyBorder="1"/>
    <xf numFmtId="164" fontId="2" fillId="0" borderId="7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3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workbookViewId="0">
      <selection activeCell="D5" sqref="D5"/>
    </sheetView>
  </sheetViews>
  <sheetFormatPr defaultColWidth="9.140625" defaultRowHeight="12.75"/>
  <cols>
    <col min="1" max="1" width="4.42578125" style="2" customWidth="1"/>
    <col min="2" max="2" width="69.7109375" style="3" customWidth="1"/>
    <col min="3" max="3" width="12.42578125" style="1" customWidth="1"/>
    <col min="4" max="4" width="12.140625" style="1" customWidth="1"/>
    <col min="5" max="5" width="11.28515625" style="1" customWidth="1"/>
    <col min="6" max="6" width="9.5703125" style="1" customWidth="1"/>
    <col min="7" max="16384" width="9.140625" style="1"/>
  </cols>
  <sheetData>
    <row r="1" spans="1:6" ht="15.75">
      <c r="E1" s="58" t="s">
        <v>0</v>
      </c>
      <c r="F1" s="58"/>
    </row>
    <row r="2" spans="1:6" ht="20.25" customHeight="1">
      <c r="A2" s="59" t="s">
        <v>47</v>
      </c>
      <c r="B2" s="60"/>
      <c r="C2" s="60"/>
      <c r="D2" s="60"/>
      <c r="E2" s="60"/>
      <c r="F2" s="60"/>
    </row>
    <row r="3" spans="1:6" ht="18" customHeight="1">
      <c r="E3" s="61" t="s">
        <v>1</v>
      </c>
      <c r="F3" s="61"/>
    </row>
    <row r="4" spans="1:6" ht="38.25">
      <c r="A4" s="4" t="s">
        <v>2</v>
      </c>
      <c r="B4" s="5" t="s">
        <v>3</v>
      </c>
      <c r="C4" s="6" t="s">
        <v>48</v>
      </c>
      <c r="D4" s="7" t="s">
        <v>49</v>
      </c>
      <c r="E4" s="8" t="s">
        <v>4</v>
      </c>
      <c r="F4" s="9" t="s">
        <v>5</v>
      </c>
    </row>
    <row r="5" spans="1:6" s="10" customFormat="1" ht="17.45" customHeight="1">
      <c r="A5" s="11"/>
      <c r="B5" s="12" t="s">
        <v>6</v>
      </c>
      <c r="C5" s="13">
        <f>C6+C7+C8+C9+C10+C11+C12+C13+C16+C20</f>
        <v>3245359</v>
      </c>
      <c r="D5" s="13">
        <f>D6+D7+D8+D9+D10+D11+D12+D13+D16+D20</f>
        <v>3468191</v>
      </c>
      <c r="E5" s="13">
        <f t="shared" ref="E5:E43" si="0">D5-C5</f>
        <v>222832</v>
      </c>
      <c r="F5" s="14">
        <f t="shared" ref="F5:F43" si="1">D5/C5*100</f>
        <v>106.86617412742319</v>
      </c>
    </row>
    <row r="6" spans="1:6" ht="15.75">
      <c r="A6" s="15">
        <v>1</v>
      </c>
      <c r="B6" s="16" t="s">
        <v>7</v>
      </c>
      <c r="C6" s="17">
        <v>2172859</v>
      </c>
      <c r="D6" s="18">
        <v>2479944</v>
      </c>
      <c r="E6" s="19">
        <f t="shared" si="0"/>
        <v>307085</v>
      </c>
      <c r="F6" s="20">
        <f t="shared" si="1"/>
        <v>114.13276241118268</v>
      </c>
    </row>
    <row r="7" spans="1:6" ht="15.75">
      <c r="A7" s="15">
        <v>2</v>
      </c>
      <c r="B7" s="16" t="s">
        <v>8</v>
      </c>
      <c r="C7" s="17">
        <v>22455</v>
      </c>
      <c r="D7" s="21">
        <v>22177</v>
      </c>
      <c r="E7" s="19">
        <f t="shared" si="0"/>
        <v>-278</v>
      </c>
      <c r="F7" s="20">
        <f t="shared" si="1"/>
        <v>98.761968381206856</v>
      </c>
    </row>
    <row r="8" spans="1:6" ht="13.5" customHeight="1">
      <c r="A8" s="15">
        <v>3</v>
      </c>
      <c r="B8" s="16" t="s">
        <v>9</v>
      </c>
      <c r="C8" s="21">
        <v>461710</v>
      </c>
      <c r="D8" s="21">
        <v>506902</v>
      </c>
      <c r="E8" s="19">
        <f t="shared" si="0"/>
        <v>45192</v>
      </c>
      <c r="F8" s="20">
        <f t="shared" si="1"/>
        <v>109.78796214073769</v>
      </c>
    </row>
    <row r="9" spans="1:6" ht="15.75">
      <c r="A9" s="22">
        <v>4</v>
      </c>
      <c r="B9" s="16" t="s">
        <v>10</v>
      </c>
      <c r="C9" s="17">
        <v>-57</v>
      </c>
      <c r="D9" s="21">
        <v>-5431</v>
      </c>
      <c r="E9" s="19">
        <f t="shared" si="0"/>
        <v>-5374</v>
      </c>
      <c r="F9" s="20">
        <f t="shared" si="1"/>
        <v>9528.0701754385955</v>
      </c>
    </row>
    <row r="10" spans="1:6" ht="15.75">
      <c r="A10" s="22">
        <v>5</v>
      </c>
      <c r="B10" s="16" t="s">
        <v>11</v>
      </c>
      <c r="C10" s="17">
        <v>30178</v>
      </c>
      <c r="D10" s="21">
        <v>10018</v>
      </c>
      <c r="E10" s="19">
        <f t="shared" si="0"/>
        <v>-20160</v>
      </c>
      <c r="F10" s="20">
        <f t="shared" si="1"/>
        <v>33.196368215256143</v>
      </c>
    </row>
    <row r="11" spans="1:6" ht="15.6" customHeight="1">
      <c r="A11" s="22">
        <v>6</v>
      </c>
      <c r="B11" s="16" t="s">
        <v>12</v>
      </c>
      <c r="C11" s="17">
        <v>87580</v>
      </c>
      <c r="D11" s="18">
        <v>66382</v>
      </c>
      <c r="E11" s="19">
        <f t="shared" si="0"/>
        <v>-21198</v>
      </c>
      <c r="F11" s="20">
        <f t="shared" si="1"/>
        <v>75.795843799954326</v>
      </c>
    </row>
    <row r="12" spans="1:6" ht="15.75">
      <c r="A12" s="22">
        <v>7</v>
      </c>
      <c r="B12" s="16" t="s">
        <v>13</v>
      </c>
      <c r="C12" s="21">
        <v>118201</v>
      </c>
      <c r="D12" s="21">
        <v>100016</v>
      </c>
      <c r="E12" s="19">
        <f t="shared" si="0"/>
        <v>-18185</v>
      </c>
      <c r="F12" s="20">
        <f t="shared" si="1"/>
        <v>84.615189380800501</v>
      </c>
    </row>
    <row r="13" spans="1:6" ht="15.75">
      <c r="A13" s="49">
        <v>8</v>
      </c>
      <c r="B13" s="16" t="s">
        <v>14</v>
      </c>
      <c r="C13" s="17">
        <f>C14+C15</f>
        <v>283093</v>
      </c>
      <c r="D13" s="18">
        <f>D14+D15</f>
        <v>213597</v>
      </c>
      <c r="E13" s="19">
        <f t="shared" si="0"/>
        <v>-69496</v>
      </c>
      <c r="F13" s="20">
        <f t="shared" si="1"/>
        <v>75.451176821751147</v>
      </c>
    </row>
    <row r="14" spans="1:6" s="24" customFormat="1" ht="15.75">
      <c r="A14" s="62"/>
      <c r="B14" s="25" t="s">
        <v>15</v>
      </c>
      <c r="C14" s="26">
        <v>250062</v>
      </c>
      <c r="D14" s="27">
        <v>191817</v>
      </c>
      <c r="E14" s="28">
        <f t="shared" si="0"/>
        <v>-58245</v>
      </c>
      <c r="F14" s="29">
        <f t="shared" si="1"/>
        <v>76.707776471435082</v>
      </c>
    </row>
    <row r="15" spans="1:6" s="24" customFormat="1" ht="15.75">
      <c r="A15" s="63"/>
      <c r="B15" s="25" t="s">
        <v>16</v>
      </c>
      <c r="C15" s="26">
        <v>33031</v>
      </c>
      <c r="D15" s="27">
        <v>21780</v>
      </c>
      <c r="E15" s="28">
        <f t="shared" si="0"/>
        <v>-11251</v>
      </c>
      <c r="F15" s="29">
        <f t="shared" si="1"/>
        <v>65.938058187763019</v>
      </c>
    </row>
    <row r="16" spans="1:6" ht="15.75">
      <c r="A16" s="49">
        <v>9</v>
      </c>
      <c r="B16" s="16" t="s">
        <v>17</v>
      </c>
      <c r="C16" s="21">
        <f>C17+C18+C19</f>
        <v>69340</v>
      </c>
      <c r="D16" s="18">
        <f>D17+D18+D19</f>
        <v>74586</v>
      </c>
      <c r="E16" s="19">
        <f t="shared" si="0"/>
        <v>5246</v>
      </c>
      <c r="F16" s="20">
        <f t="shared" si="1"/>
        <v>107.56561869051053</v>
      </c>
    </row>
    <row r="17" spans="1:6" s="30" customFormat="1" ht="15.75">
      <c r="A17" s="50"/>
      <c r="B17" s="25" t="s">
        <v>18</v>
      </c>
      <c r="C17" s="31">
        <v>69173</v>
      </c>
      <c r="D17" s="31">
        <v>74581</v>
      </c>
      <c r="E17" s="28">
        <f t="shared" si="0"/>
        <v>5408</v>
      </c>
      <c r="F17" s="29">
        <f t="shared" si="1"/>
        <v>107.81807930840068</v>
      </c>
    </row>
    <row r="18" spans="1:6" s="30" customFormat="1" ht="15.75">
      <c r="A18" s="50"/>
      <c r="B18" s="25" t="s">
        <v>19</v>
      </c>
      <c r="C18" s="31">
        <v>165</v>
      </c>
      <c r="D18" s="32">
        <v>5</v>
      </c>
      <c r="E18" s="28">
        <f t="shared" si="0"/>
        <v>-160</v>
      </c>
      <c r="F18" s="29">
        <f t="shared" si="1"/>
        <v>3.0303030303030303</v>
      </c>
    </row>
    <row r="19" spans="1:6" s="30" customFormat="1" ht="15.75">
      <c r="A19" s="63"/>
      <c r="B19" s="25" t="s">
        <v>20</v>
      </c>
      <c r="C19" s="31">
        <v>2</v>
      </c>
      <c r="D19" s="32">
        <v>0</v>
      </c>
      <c r="E19" s="28">
        <f t="shared" si="0"/>
        <v>-2</v>
      </c>
      <c r="F19" s="29">
        <f t="shared" si="1"/>
        <v>0</v>
      </c>
    </row>
    <row r="20" spans="1:6" ht="26.25">
      <c r="A20" s="22">
        <v>10</v>
      </c>
      <c r="B20" s="16" t="s">
        <v>21</v>
      </c>
      <c r="C20" s="21">
        <v>0</v>
      </c>
      <c r="D20" s="33">
        <v>0</v>
      </c>
      <c r="E20" s="19">
        <f t="shared" si="0"/>
        <v>0</v>
      </c>
      <c r="F20" s="48" t="s">
        <v>46</v>
      </c>
    </row>
    <row r="21" spans="1:6" s="10" customFormat="1" ht="16.899999999999999" customHeight="1">
      <c r="A21" s="34"/>
      <c r="B21" s="35" t="s">
        <v>22</v>
      </c>
      <c r="C21" s="36">
        <f>C22+C23+C24+C25+C26+C27+C30+C31+C32+C33+C34+C35+C36</f>
        <v>640515</v>
      </c>
      <c r="D21" s="36">
        <f>D22+D23+D24+D25+D26+D27+D30+D31+D32+D33+D34+D35+D36</f>
        <v>681926</v>
      </c>
      <c r="E21" s="36">
        <f>E22+E23+E24+E25+E26+E27+E30+E31+E32+E33+E34+E35+E36</f>
        <v>41411</v>
      </c>
      <c r="F21" s="14">
        <f t="shared" si="1"/>
        <v>106.46526623107968</v>
      </c>
    </row>
    <row r="22" spans="1:6" ht="42" customHeight="1">
      <c r="A22" s="22">
        <v>11</v>
      </c>
      <c r="B22" s="16" t="s">
        <v>23</v>
      </c>
      <c r="C22" s="21">
        <v>4334</v>
      </c>
      <c r="D22" s="21">
        <v>1989</v>
      </c>
      <c r="E22" s="19">
        <f t="shared" si="0"/>
        <v>-2345</v>
      </c>
      <c r="F22" s="20">
        <f t="shared" si="1"/>
        <v>45.892939547761884</v>
      </c>
    </row>
    <row r="23" spans="1:6" ht="52.5" customHeight="1">
      <c r="A23" s="22">
        <v>12</v>
      </c>
      <c r="B23" s="16" t="s">
        <v>24</v>
      </c>
      <c r="C23" s="21">
        <v>338957</v>
      </c>
      <c r="D23" s="21">
        <v>329821</v>
      </c>
      <c r="E23" s="19">
        <f t="shared" si="0"/>
        <v>-9136</v>
      </c>
      <c r="F23" s="20">
        <f t="shared" si="1"/>
        <v>97.304672864109605</v>
      </c>
    </row>
    <row r="24" spans="1:6" ht="50.25" customHeight="1">
      <c r="A24" s="37" t="s">
        <v>25</v>
      </c>
      <c r="B24" s="38" t="s">
        <v>26</v>
      </c>
      <c r="C24" s="17">
        <v>11959</v>
      </c>
      <c r="D24" s="18">
        <v>19632</v>
      </c>
      <c r="E24" s="19">
        <f t="shared" si="0"/>
        <v>7673</v>
      </c>
      <c r="F24" s="20">
        <f t="shared" si="1"/>
        <v>164.16088301697468</v>
      </c>
    </row>
    <row r="25" spans="1:6" ht="39" customHeight="1">
      <c r="A25" s="23">
        <v>14</v>
      </c>
      <c r="B25" s="16" t="s">
        <v>27</v>
      </c>
      <c r="C25" s="21">
        <v>52148</v>
      </c>
      <c r="D25" s="21">
        <v>39306</v>
      </c>
      <c r="E25" s="19">
        <f t="shared" si="0"/>
        <v>-12842</v>
      </c>
      <c r="F25" s="20">
        <f t="shared" si="1"/>
        <v>75.373935721408301</v>
      </c>
    </row>
    <row r="26" spans="1:6" ht="40.9" customHeight="1">
      <c r="A26" s="23">
        <v>15</v>
      </c>
      <c r="B26" s="16" t="s">
        <v>28</v>
      </c>
      <c r="C26" s="21">
        <v>3655</v>
      </c>
      <c r="D26" s="21">
        <v>3827</v>
      </c>
      <c r="E26" s="19">
        <f t="shared" si="0"/>
        <v>172</v>
      </c>
      <c r="F26" s="20">
        <f t="shared" si="1"/>
        <v>104.70588235294119</v>
      </c>
    </row>
    <row r="27" spans="1:6" ht="27" customHeight="1">
      <c r="A27" s="49">
        <v>16</v>
      </c>
      <c r="B27" s="16" t="s">
        <v>29</v>
      </c>
      <c r="C27" s="21">
        <f>C28+C29</f>
        <v>46454</v>
      </c>
      <c r="D27" s="18">
        <v>3329</v>
      </c>
      <c r="E27" s="19">
        <f t="shared" si="0"/>
        <v>-43125</v>
      </c>
      <c r="F27" s="20">
        <f t="shared" si="1"/>
        <v>7.1662289576785634</v>
      </c>
    </row>
    <row r="28" spans="1:6" s="30" customFormat="1" ht="27" customHeight="1">
      <c r="A28" s="50"/>
      <c r="B28" s="25" t="s">
        <v>30</v>
      </c>
      <c r="C28" s="31">
        <v>44478</v>
      </c>
      <c r="D28" s="47">
        <v>1220</v>
      </c>
      <c r="E28" s="28">
        <f t="shared" si="0"/>
        <v>-43258</v>
      </c>
      <c r="F28" s="29">
        <f t="shared" si="1"/>
        <v>2.7429290885381539</v>
      </c>
    </row>
    <row r="29" spans="1:6" s="30" customFormat="1" ht="15.6" customHeight="1">
      <c r="A29" s="51"/>
      <c r="B29" s="25" t="s">
        <v>31</v>
      </c>
      <c r="C29" s="31">
        <v>1976</v>
      </c>
      <c r="D29" s="47">
        <v>2109</v>
      </c>
      <c r="E29" s="28">
        <f t="shared" si="0"/>
        <v>133</v>
      </c>
      <c r="F29" s="29">
        <f t="shared" si="1"/>
        <v>106.73076923076923</v>
      </c>
    </row>
    <row r="30" spans="1:6" ht="15" customHeight="1">
      <c r="A30" s="22">
        <v>17</v>
      </c>
      <c r="B30" s="16" t="s">
        <v>32</v>
      </c>
      <c r="C30" s="21">
        <v>1795</v>
      </c>
      <c r="D30" s="21">
        <v>1567</v>
      </c>
      <c r="E30" s="19">
        <f t="shared" si="0"/>
        <v>-228</v>
      </c>
      <c r="F30" s="20">
        <f t="shared" si="1"/>
        <v>87.298050139275759</v>
      </c>
    </row>
    <row r="31" spans="1:6" ht="26.25">
      <c r="A31" s="22">
        <v>18</v>
      </c>
      <c r="B31" s="16" t="s">
        <v>33</v>
      </c>
      <c r="C31" s="17">
        <v>18078</v>
      </c>
      <c r="D31" s="39">
        <v>39739</v>
      </c>
      <c r="E31" s="19">
        <f t="shared" si="0"/>
        <v>21661</v>
      </c>
      <c r="F31" s="20">
        <f t="shared" si="1"/>
        <v>219.81967031751299</v>
      </c>
    </row>
    <row r="32" spans="1:6" ht="51.75" customHeight="1">
      <c r="A32" s="22">
        <v>19</v>
      </c>
      <c r="B32" s="16" t="s">
        <v>34</v>
      </c>
      <c r="C32" s="21">
        <v>11514</v>
      </c>
      <c r="D32" s="21">
        <v>18284</v>
      </c>
      <c r="E32" s="19">
        <f t="shared" si="0"/>
        <v>6770</v>
      </c>
      <c r="F32" s="20">
        <f t="shared" si="1"/>
        <v>158.79798506166406</v>
      </c>
    </row>
    <row r="33" spans="1:6" ht="26.25" customHeight="1">
      <c r="A33" s="22">
        <v>20</v>
      </c>
      <c r="B33" s="16" t="s">
        <v>35</v>
      </c>
      <c r="C33" s="21">
        <v>112644</v>
      </c>
      <c r="D33" s="21">
        <v>129610</v>
      </c>
      <c r="E33" s="19">
        <f t="shared" si="0"/>
        <v>16966</v>
      </c>
      <c r="F33" s="20">
        <f t="shared" si="1"/>
        <v>115.06161002805297</v>
      </c>
    </row>
    <row r="34" spans="1:6" ht="15.75">
      <c r="A34" s="22">
        <v>21</v>
      </c>
      <c r="B34" s="16" t="s">
        <v>36</v>
      </c>
      <c r="C34" s="21">
        <v>9833</v>
      </c>
      <c r="D34" s="21">
        <v>8167</v>
      </c>
      <c r="E34" s="19">
        <f t="shared" si="0"/>
        <v>-1666</v>
      </c>
      <c r="F34" s="20">
        <f t="shared" si="1"/>
        <v>83.05705278145021</v>
      </c>
    </row>
    <row r="35" spans="1:6" ht="15" customHeight="1">
      <c r="A35" s="23">
        <v>22</v>
      </c>
      <c r="B35" s="16" t="s">
        <v>37</v>
      </c>
      <c r="C35" s="21">
        <v>23929</v>
      </c>
      <c r="D35" s="21">
        <v>79048</v>
      </c>
      <c r="E35" s="19">
        <f t="shared" si="0"/>
        <v>55119</v>
      </c>
      <c r="F35" s="20">
        <f t="shared" si="1"/>
        <v>330.34393413849307</v>
      </c>
    </row>
    <row r="36" spans="1:6" ht="15" customHeight="1">
      <c r="A36" s="22">
        <v>23</v>
      </c>
      <c r="B36" s="16" t="s">
        <v>38</v>
      </c>
      <c r="C36" s="21">
        <v>5215</v>
      </c>
      <c r="D36" s="21">
        <v>7607</v>
      </c>
      <c r="E36" s="19">
        <f t="shared" si="0"/>
        <v>2392</v>
      </c>
      <c r="F36" s="20">
        <f t="shared" si="1"/>
        <v>145.86768935762225</v>
      </c>
    </row>
    <row r="37" spans="1:6" s="10" customFormat="1" ht="15.75">
      <c r="A37" s="52" t="s">
        <v>39</v>
      </c>
      <c r="B37" s="53"/>
      <c r="C37" s="36">
        <f>C5+C21</f>
        <v>3885874</v>
      </c>
      <c r="D37" s="36">
        <f>D5+D21</f>
        <v>4150117</v>
      </c>
      <c r="E37" s="13">
        <f t="shared" si="0"/>
        <v>264243</v>
      </c>
      <c r="F37" s="14">
        <f t="shared" si="1"/>
        <v>106.80009181975537</v>
      </c>
    </row>
    <row r="38" spans="1:6" s="10" customFormat="1" ht="15.75">
      <c r="A38" s="54">
        <v>24</v>
      </c>
      <c r="B38" s="40" t="s">
        <v>40</v>
      </c>
      <c r="C38" s="36">
        <f>C39+C40+C41+C42</f>
        <v>7401061</v>
      </c>
      <c r="D38" s="36">
        <f>D39+D40+D41+D42</f>
        <v>8617070</v>
      </c>
      <c r="E38" s="13">
        <f t="shared" si="0"/>
        <v>1216009</v>
      </c>
      <c r="F38" s="14">
        <f t="shared" si="1"/>
        <v>116.43019831886265</v>
      </c>
    </row>
    <row r="39" spans="1:6" ht="24.75" customHeight="1">
      <c r="A39" s="54"/>
      <c r="B39" s="16" t="s">
        <v>41</v>
      </c>
      <c r="C39" s="17">
        <v>7423238</v>
      </c>
      <c r="D39" s="18">
        <v>8692524</v>
      </c>
      <c r="E39" s="19">
        <f t="shared" si="0"/>
        <v>1269286</v>
      </c>
      <c r="F39" s="20">
        <f t="shared" si="1"/>
        <v>117.09881860180154</v>
      </c>
    </row>
    <row r="40" spans="1:6" ht="14.25" customHeight="1">
      <c r="A40" s="54"/>
      <c r="B40" s="41" t="s">
        <v>42</v>
      </c>
      <c r="C40" s="17">
        <v>0</v>
      </c>
      <c r="D40" s="42">
        <v>44</v>
      </c>
      <c r="E40" s="19">
        <f t="shared" si="0"/>
        <v>44</v>
      </c>
      <c r="F40" s="48" t="s">
        <v>46</v>
      </c>
    </row>
    <row r="41" spans="1:6" ht="27" customHeight="1">
      <c r="A41" s="54"/>
      <c r="B41" s="41" t="s">
        <v>43</v>
      </c>
      <c r="C41" s="21">
        <v>1454</v>
      </c>
      <c r="D41" s="21">
        <v>3463</v>
      </c>
      <c r="E41" s="19">
        <f t="shared" si="0"/>
        <v>2009</v>
      </c>
      <c r="F41" s="20">
        <f t="shared" si="1"/>
        <v>238.17056396148556</v>
      </c>
    </row>
    <row r="42" spans="1:6" ht="15.75" customHeight="1">
      <c r="A42" s="55"/>
      <c r="B42" s="16" t="s">
        <v>44</v>
      </c>
      <c r="C42" s="43">
        <v>-23631</v>
      </c>
      <c r="D42" s="21">
        <v>-78961</v>
      </c>
      <c r="E42" s="19">
        <f t="shared" si="0"/>
        <v>-55330</v>
      </c>
      <c r="F42" s="20">
        <f t="shared" si="1"/>
        <v>334.14159366933262</v>
      </c>
    </row>
    <row r="43" spans="1:6" s="10" customFormat="1" ht="20.45" customHeight="1">
      <c r="A43" s="56" t="s">
        <v>45</v>
      </c>
      <c r="B43" s="57"/>
      <c r="C43" s="44">
        <f>C37+C38</f>
        <v>11286935</v>
      </c>
      <c r="D43" s="44">
        <f>D37+D38</f>
        <v>12767187</v>
      </c>
      <c r="E43" s="45">
        <f t="shared" si="0"/>
        <v>1480252</v>
      </c>
      <c r="F43" s="46">
        <f t="shared" si="1"/>
        <v>113.11473841215529</v>
      </c>
    </row>
    <row r="44" spans="1:6" ht="14.25" customHeight="1"/>
    <row r="45" spans="1:6" ht="33.75" customHeight="1"/>
  </sheetData>
  <mergeCells count="9">
    <mergeCell ref="A27:A29"/>
    <mergeCell ref="A37:B37"/>
    <mergeCell ref="A38:A42"/>
    <mergeCell ref="A43:B43"/>
    <mergeCell ref="E1:F1"/>
    <mergeCell ref="A2:F2"/>
    <mergeCell ref="E3:F3"/>
    <mergeCell ref="A13:A15"/>
    <mergeCell ref="A16:A19"/>
  </mergeCells>
  <pageMargins left="0" right="0.19685039370078738" top="0.23622047244094491" bottom="0.23622047244094491" header="0.15748031496062992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revision>1</cp:revision>
  <dcterms:created xsi:type="dcterms:W3CDTF">2002-11-26T08:28:37Z</dcterms:created>
  <dcterms:modified xsi:type="dcterms:W3CDTF">2023-10-05T11:43:24Z</dcterms:modified>
</cp:coreProperties>
</file>